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96" i="1" l="1"/>
  <c r="C96" i="1"/>
  <c r="B96" i="1"/>
  <c r="C85" i="1"/>
  <c r="D85" i="1"/>
  <c r="B85" i="1"/>
  <c r="E52" i="1"/>
  <c r="C52" i="1"/>
  <c r="F52" i="1" s="1"/>
  <c r="C68" i="1"/>
  <c r="F68" i="1" s="1"/>
  <c r="E68" i="1"/>
  <c r="C67" i="1"/>
  <c r="F67" i="1" s="1"/>
  <c r="E67" i="1"/>
  <c r="C66" i="1"/>
  <c r="F66" i="1" s="1"/>
  <c r="E66" i="1"/>
  <c r="C65" i="1"/>
  <c r="F65" i="1" s="1"/>
  <c r="E65" i="1"/>
  <c r="C64" i="1"/>
  <c r="F64" i="1" s="1"/>
  <c r="E64" i="1"/>
  <c r="C63" i="1"/>
  <c r="F63" i="1" s="1"/>
  <c r="E63" i="1"/>
  <c r="C62" i="1"/>
  <c r="F62" i="1" s="1"/>
  <c r="E62" i="1"/>
  <c r="C61" i="1"/>
  <c r="F61" i="1" s="1"/>
  <c r="E61" i="1"/>
  <c r="E51" i="1"/>
  <c r="C51" i="1"/>
  <c r="F51" i="1" s="1"/>
  <c r="E53" i="1"/>
  <c r="E54" i="1"/>
  <c r="E55" i="1"/>
  <c r="E56" i="1"/>
  <c r="E57" i="1"/>
  <c r="E58" i="1"/>
  <c r="E59" i="1"/>
  <c r="E60" i="1"/>
  <c r="E50" i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50" i="1"/>
  <c r="F50" i="1" s="1"/>
  <c r="K20" i="1"/>
  <c r="K16" i="1"/>
  <c r="K14" i="1"/>
  <c r="I20" i="1"/>
  <c r="I16" i="1"/>
  <c r="I14" i="1"/>
  <c r="H14" i="1"/>
  <c r="H20" i="1"/>
  <c r="H16" i="1"/>
  <c r="G61" i="1" l="1"/>
  <c r="G52" i="1"/>
  <c r="D87" i="1"/>
  <c r="D98" i="1"/>
  <c r="G51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0" i="1"/>
  <c r="C8" i="1"/>
  <c r="E8" i="1" s="1"/>
  <c r="D7" i="1"/>
  <c r="E100" i="1" l="1"/>
</calcChain>
</file>

<file path=xl/sharedStrings.xml><?xml version="1.0" encoding="utf-8"?>
<sst xmlns="http://schemas.openxmlformats.org/spreadsheetml/2006/main" count="83" uniqueCount="65">
  <si>
    <t>1.1 情報の量をいかに定めるか</t>
    <rPh sb="4" eb="6">
      <t>ジョウホウ</t>
    </rPh>
    <rPh sb="7" eb="8">
      <t>リョウ</t>
    </rPh>
    <rPh sb="12" eb="13">
      <t>サダ</t>
    </rPh>
    <phoneticPr fontId="1"/>
  </si>
  <si>
    <t>定義 1.1 確率 p の事象が実際に生起したことを知らせる情報量(bit)</t>
    <rPh sb="0" eb="2">
      <t>テイギ</t>
    </rPh>
    <rPh sb="7" eb="9">
      <t>カクリツ</t>
    </rPh>
    <rPh sb="13" eb="15">
      <t>ジショウ</t>
    </rPh>
    <rPh sb="16" eb="18">
      <t>ジッサイ</t>
    </rPh>
    <rPh sb="19" eb="21">
      <t>セイキ</t>
    </rPh>
    <rPh sb="26" eb="27">
      <t>シ</t>
    </rPh>
    <rPh sb="30" eb="32">
      <t>ジョウホウ</t>
    </rPh>
    <rPh sb="32" eb="33">
      <t>リョウ</t>
    </rPh>
    <phoneticPr fontId="1"/>
  </si>
  <si>
    <t>-log_2 p</t>
    <phoneticPr fontId="1"/>
  </si>
  <si>
    <t>p=1/2のとき</t>
    <phoneticPr fontId="1"/>
  </si>
  <si>
    <t>p=</t>
    <phoneticPr fontId="1"/>
  </si>
  <si>
    <t>のとき</t>
    <phoneticPr fontId="1"/>
  </si>
  <si>
    <t>n=2^m 個とする。n個の事例のうち、どれか１つが起こった場合、これを特定するには、</t>
    <rPh sb="6" eb="7">
      <t>コ</t>
    </rPh>
    <rPh sb="12" eb="13">
      <t>コ</t>
    </rPh>
    <rPh sb="14" eb="16">
      <t>ジレイ</t>
    </rPh>
    <rPh sb="26" eb="27">
      <t>オ</t>
    </rPh>
    <rPh sb="30" eb="32">
      <t>バアイ</t>
    </rPh>
    <rPh sb="36" eb="38">
      <t>トクテイ</t>
    </rPh>
    <phoneticPr fontId="1"/>
  </si>
  <si>
    <t>0から9までの数字の場合、</t>
    <rPh sb="7" eb="9">
      <t>スウジ</t>
    </rPh>
    <rPh sb="10" eb="12">
      <t>バアイ</t>
    </rPh>
    <phoneticPr fontId="1"/>
  </si>
  <si>
    <t>必要なbit数 b=</t>
    <rPh sb="0" eb="2">
      <t>ヒツヨウ</t>
    </rPh>
    <rPh sb="6" eb="7">
      <t>スウ</t>
    </rPh>
    <phoneticPr fontId="1"/>
  </si>
  <si>
    <t>excelの式</t>
    <rPh sb="6" eb="7">
      <t>シキ</t>
    </rPh>
    <phoneticPr fontId="1"/>
  </si>
  <si>
    <t>=</t>
    <phoneticPr fontId="1"/>
  </si>
  <si>
    <t>…</t>
    <phoneticPr fontId="1"/>
  </si>
  <si>
    <t>4bitあればOK</t>
    <phoneticPr fontId="1"/>
  </si>
  <si>
    <t>0から9までの数字やa-z, A-Zの文字の場合</t>
    <rPh sb="7" eb="9">
      <t>スウジ</t>
    </rPh>
    <rPh sb="19" eb="21">
      <t>モジ</t>
    </rPh>
    <rPh sb="22" eb="24">
      <t>バアイ</t>
    </rPh>
    <phoneticPr fontId="1"/>
  </si>
  <si>
    <t>6bitあればOK</t>
    <phoneticPr fontId="1"/>
  </si>
  <si>
    <t>数字、アルファベット、記号を7bitで表す、ASCII表がある。これは知っておくこと。</t>
    <rPh sb="0" eb="2">
      <t>スウジ</t>
    </rPh>
    <rPh sb="11" eb="13">
      <t>キゴウ</t>
    </rPh>
    <rPh sb="19" eb="20">
      <t>アラワ</t>
    </rPh>
    <rPh sb="27" eb="28">
      <t>ヒョウ</t>
    </rPh>
    <rPh sb="35" eb="36">
      <t>シ</t>
    </rPh>
    <phoneticPr fontId="1"/>
  </si>
  <si>
    <t>日本語で使うひらがな、かたかな、漢字、記号の場合</t>
    <rPh sb="0" eb="3">
      <t>ニホンゴ</t>
    </rPh>
    <rPh sb="4" eb="5">
      <t>ツカ</t>
    </rPh>
    <rPh sb="16" eb="18">
      <t>カンジ</t>
    </rPh>
    <rPh sb="19" eb="21">
      <t>キゴウ</t>
    </rPh>
    <rPh sb="22" eb="24">
      <t>バアイ</t>
    </rPh>
    <phoneticPr fontId="1"/>
  </si>
  <si>
    <t>JIS X 0213の場合、11233文字</t>
    <rPh sb="11" eb="13">
      <t>バアイ</t>
    </rPh>
    <rPh sb="19" eb="21">
      <t>モジ</t>
    </rPh>
    <phoneticPr fontId="1"/>
  </si>
  <si>
    <t>14bitあればOK</t>
    <phoneticPr fontId="1"/>
  </si>
  <si>
    <t>文字数</t>
    <rPh sb="0" eb="3">
      <t>モジスウ</t>
    </rPh>
    <phoneticPr fontId="1"/>
  </si>
  <si>
    <t>文字</t>
    <rPh sb="0" eb="2">
      <t>モジ</t>
    </rPh>
    <phoneticPr fontId="1"/>
  </si>
  <si>
    <t>1.2 エントロピー</t>
    <phoneticPr fontId="1"/>
  </si>
  <si>
    <t>定義 1.2 n個の事象がそれぞれ確率p_1, p_2, …, p_n で発生するとき, どれが発生したかの不確定度を</t>
  </si>
  <si>
    <t>•と定義し, これをエントロピーと呼ぶ。</t>
  </si>
  <si>
    <t>なお、p_1+p_2_+…+p_n =1</t>
    <phoneticPr fontId="1"/>
  </si>
  <si>
    <t>H(p_1,p_2, …, p_n )=-∑_(i=1,n) (p_i  log⁡ p_i )</t>
    <phoneticPr fontId="1"/>
  </si>
  <si>
    <t>性質1. エントロピーHは非負H≥0であり, H=0が成立するのは, どれか1つのp_iが1で他はすべて0のときであり, そのときに限る。</t>
  </si>
  <si>
    <t>•Hが0のときは, どれか1つが必ず起きる、ということがわかっているので、情報の混迷度合いは0.</t>
  </si>
  <si>
    <t>性質 2. n個の事象の表すエントロピーの最大値H(n)は</t>
  </si>
  <si>
    <t>H(n) = log n</t>
    <phoneticPr fontId="1"/>
  </si>
  <si>
    <t>で、すべて等しい確率</t>
    <rPh sb="5" eb="6">
      <t>ヒト</t>
    </rPh>
    <rPh sb="8" eb="10">
      <t>カクリツ</t>
    </rPh>
    <phoneticPr fontId="1"/>
  </si>
  <si>
    <t>p_i = 1/ n</t>
    <phoneticPr fontId="1"/>
  </si>
  <si>
    <t>で起こるときの不確定度</t>
    <rPh sb="1" eb="2">
      <t>オ</t>
    </rPh>
    <rPh sb="7" eb="10">
      <t>フカクテイ</t>
    </rPh>
    <rPh sb="10" eb="11">
      <t>ド</t>
    </rPh>
    <phoneticPr fontId="1"/>
  </si>
  <si>
    <t>どの事象も同じくらいの確率で発生するので、どれが発生しやすいかわからない。</t>
    <rPh sb="2" eb="4">
      <t>ジショウ</t>
    </rPh>
    <rPh sb="5" eb="6">
      <t>オナ</t>
    </rPh>
    <rPh sb="11" eb="13">
      <t>カクリツ</t>
    </rPh>
    <rPh sb="14" eb="16">
      <t>ハッセイ</t>
    </rPh>
    <rPh sb="24" eb="26">
      <t>ハッセイ</t>
    </rPh>
    <phoneticPr fontId="1"/>
  </si>
  <si>
    <t>これを利用して、データ圧縮が行われている。</t>
    <rPh sb="3" eb="5">
      <t>リヨウ</t>
    </rPh>
    <rPh sb="11" eb="13">
      <t>アッシュク</t>
    </rPh>
    <rPh sb="14" eb="15">
      <t>オコナ</t>
    </rPh>
    <phoneticPr fontId="1"/>
  </si>
  <si>
    <t>n=2 の場合、図1.3 のようになることを確かめてみる。</t>
    <rPh sb="5" eb="7">
      <t>バアイ</t>
    </rPh>
    <rPh sb="8" eb="9">
      <t>ズ</t>
    </rPh>
    <rPh sb="22" eb="23">
      <t>タシ</t>
    </rPh>
    <phoneticPr fontId="1"/>
  </si>
  <si>
    <t>p</t>
    <phoneticPr fontId="1"/>
  </si>
  <si>
    <t>1-p</t>
    <phoneticPr fontId="1"/>
  </si>
  <si>
    <t>やり方… 片方の生起確率p_1がp, もう片方の生起確率 p_2が 1-p なので、 pを0.001くらいから、0.999くらいまで、少しずつ変化させたときの H(p_1, p_2)の表を作る。</t>
    <rPh sb="2" eb="3">
      <t>カタ</t>
    </rPh>
    <rPh sb="5" eb="7">
      <t>カタホウ</t>
    </rPh>
    <rPh sb="8" eb="10">
      <t>セイキ</t>
    </rPh>
    <rPh sb="10" eb="12">
      <t>カクリツ</t>
    </rPh>
    <rPh sb="21" eb="23">
      <t>カタホウ</t>
    </rPh>
    <rPh sb="24" eb="26">
      <t>セイキ</t>
    </rPh>
    <rPh sb="26" eb="28">
      <t>カクリツ</t>
    </rPh>
    <rPh sb="67" eb="68">
      <t>スコ</t>
    </rPh>
    <rPh sb="71" eb="73">
      <t>ヘンカ</t>
    </rPh>
    <rPh sb="92" eb="93">
      <t>ヒョウ</t>
    </rPh>
    <rPh sb="94" eb="95">
      <t>ツク</t>
    </rPh>
    <phoneticPr fontId="1"/>
  </si>
  <si>
    <t>p*log(p)</t>
    <phoneticPr fontId="1"/>
  </si>
  <si>
    <t>(1-p)*log(1-p)</t>
    <phoneticPr fontId="1"/>
  </si>
  <si>
    <t>p_1</t>
    <phoneticPr fontId="1"/>
  </si>
  <si>
    <t>p_2</t>
    <phoneticPr fontId="1"/>
  </si>
  <si>
    <t>p_1*log(p_1)</t>
    <phoneticPr fontId="1"/>
  </si>
  <si>
    <t>p_2*log(p_2)</t>
    <phoneticPr fontId="1"/>
  </si>
  <si>
    <t>H(p_1,p_2)=-p_1*log(p_1)-p_2*log(p_2)</t>
    <phoneticPr fontId="1"/>
  </si>
  <si>
    <t>例</t>
    <rPh sb="0" eb="1">
      <t>レイ</t>
    </rPh>
    <phoneticPr fontId="1"/>
  </si>
  <si>
    <t>•定義1.3 情報を得ることによって, 状況のエントロピーが HからH’に代わるとき, この情報の持つ情報量を</t>
    <phoneticPr fontId="1"/>
  </si>
  <si>
    <t>I = H - H'</t>
    <phoneticPr fontId="1"/>
  </si>
  <si>
    <t>とする。</t>
    <phoneticPr fontId="1"/>
  </si>
  <si>
    <t>•ある地方の天気、晴れ40%, 曇り40%, 雨20% とする。</t>
  </si>
  <si>
    <t>•天気予報で明日は晴れ。このとき、実際に晴れるのは80%, 曇りが15%, 雨が 5% とする。</t>
  </si>
  <si>
    <t>天気予報の例</t>
    <rPh sb="0" eb="2">
      <t>テンキ</t>
    </rPh>
    <rPh sb="2" eb="4">
      <t>ヨホウ</t>
    </rPh>
    <rPh sb="5" eb="6">
      <t>レイ</t>
    </rPh>
    <phoneticPr fontId="1"/>
  </si>
  <si>
    <t>予報前のエントロピーは</t>
  </si>
  <si>
    <t>晴れ</t>
    <rPh sb="0" eb="1">
      <t>ハ</t>
    </rPh>
    <phoneticPr fontId="1"/>
  </si>
  <si>
    <t>曇り</t>
    <rPh sb="0" eb="1">
      <t>クモ</t>
    </rPh>
    <phoneticPr fontId="1"/>
  </si>
  <si>
    <t>雨</t>
    <rPh sb="0" eb="1">
      <t>アメ</t>
    </rPh>
    <phoneticPr fontId="1"/>
  </si>
  <si>
    <t>p_3</t>
    <phoneticPr fontId="1"/>
  </si>
  <si>
    <t>p_l log p_1</t>
    <phoneticPr fontId="1"/>
  </si>
  <si>
    <t>p_2 log p_2</t>
    <phoneticPr fontId="1"/>
  </si>
  <si>
    <t>p_3 log p_3</t>
    <phoneticPr fontId="1"/>
  </si>
  <si>
    <t>H(p_1,p_2,p_3)=</t>
    <phoneticPr fontId="1"/>
  </si>
  <si>
    <t>晴れの予報後のエントロピーは</t>
    <rPh sb="0" eb="1">
      <t>ハ</t>
    </rPh>
    <rPh sb="5" eb="6">
      <t>ゴ</t>
    </rPh>
    <phoneticPr fontId="1"/>
  </si>
  <si>
    <t>従って「晴れ」の予報の情報量はI=H-H' =</t>
    <phoneticPr fontId="1"/>
  </si>
  <si>
    <t>全体を半分、それをそれぞれ半分、…のように分けていって、起こった事柄がどちらの側に入っているかをyesかno で m 回聞けばわかる。</t>
    <rPh sb="0" eb="2">
      <t>ゼンタイ</t>
    </rPh>
    <rPh sb="3" eb="5">
      <t>ハンブン</t>
    </rPh>
    <rPh sb="13" eb="15">
      <t>ハンブン</t>
    </rPh>
    <rPh sb="21" eb="22">
      <t>ワ</t>
    </rPh>
    <rPh sb="28" eb="29">
      <t>オ</t>
    </rPh>
    <rPh sb="32" eb="34">
      <t>コトガラ</t>
    </rPh>
    <rPh sb="39" eb="40">
      <t>ガワ</t>
    </rPh>
    <rPh sb="41" eb="42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</si>
</sst>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176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n=2</a:t>
            </a:r>
            <a:r>
              <a:rPr lang="ja-JP" altLang="en-US"/>
              <a:t>の場合のエントロピーの変化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Sheet1!$B$50:$B$68</c:f>
              <c:numCache>
                <c:formatCode>General</c:formatCode>
                <c:ptCount val="19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</c:numCache>
            </c:numRef>
          </c:val>
          <c:smooth val="0"/>
        </c:ser>
        <c:ser>
          <c:idx val="1"/>
          <c:order val="1"/>
          <c:tx>
            <c:v>1-p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Sheet1!$C$50:$C$68</c:f>
              <c:numCache>
                <c:formatCode>General</c:formatCode>
                <c:ptCount val="19"/>
                <c:pt idx="0">
                  <c:v>0.95</c:v>
                </c:pt>
                <c:pt idx="1">
                  <c:v>0.9</c:v>
                </c:pt>
                <c:pt idx="2">
                  <c:v>0.85</c:v>
                </c:pt>
                <c:pt idx="3">
                  <c:v>0.8</c:v>
                </c:pt>
                <c:pt idx="4">
                  <c:v>0.75</c:v>
                </c:pt>
                <c:pt idx="5">
                  <c:v>0.7</c:v>
                </c:pt>
                <c:pt idx="6">
                  <c:v>0.65</c:v>
                </c:pt>
                <c:pt idx="7">
                  <c:v>0.6</c:v>
                </c:pt>
                <c:pt idx="8">
                  <c:v>0.55000000000000004</c:v>
                </c:pt>
                <c:pt idx="9">
                  <c:v>0.5</c:v>
                </c:pt>
                <c:pt idx="10">
                  <c:v>0.44999999999999996</c:v>
                </c:pt>
                <c:pt idx="11">
                  <c:v>0.4</c:v>
                </c:pt>
                <c:pt idx="12">
                  <c:v>0.35</c:v>
                </c:pt>
                <c:pt idx="13">
                  <c:v>0.30000000000000004</c:v>
                </c:pt>
                <c:pt idx="14">
                  <c:v>0.25</c:v>
                </c:pt>
                <c:pt idx="15">
                  <c:v>0.19999999999999996</c:v>
                </c:pt>
                <c:pt idx="16">
                  <c:v>0.15000000000000002</c:v>
                </c:pt>
                <c:pt idx="17">
                  <c:v>9.9999999999999978E-2</c:v>
                </c:pt>
                <c:pt idx="18">
                  <c:v>5.0000000000000044E-2</c:v>
                </c:pt>
              </c:numCache>
            </c:numRef>
          </c:val>
          <c:smooth val="0"/>
        </c:ser>
        <c:ser>
          <c:idx val="3"/>
          <c:order val="3"/>
          <c:tx>
            <c:v>P*log(p)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Sheet1!$E$50:$E$68</c:f>
              <c:numCache>
                <c:formatCode>General</c:formatCode>
                <c:ptCount val="19"/>
                <c:pt idx="0">
                  <c:v>-0.21609640474436814</c:v>
                </c:pt>
                <c:pt idx="1">
                  <c:v>-0.33219280948873625</c:v>
                </c:pt>
                <c:pt idx="2">
                  <c:v>-0.41054483912493089</c:v>
                </c:pt>
                <c:pt idx="3">
                  <c:v>-0.46438561897747244</c:v>
                </c:pt>
                <c:pt idx="4">
                  <c:v>-0.5</c:v>
                </c:pt>
                <c:pt idx="5">
                  <c:v>-0.52108967824986185</c:v>
                </c:pt>
                <c:pt idx="6">
                  <c:v>-0.53010061049041546</c:v>
                </c:pt>
                <c:pt idx="7">
                  <c:v>-0.52877123795494485</c:v>
                </c:pt>
                <c:pt idx="8">
                  <c:v>-0.51840139205027258</c:v>
                </c:pt>
                <c:pt idx="9">
                  <c:v>-0.5</c:v>
                </c:pt>
                <c:pt idx="10">
                  <c:v>-0.47437306193753581</c:v>
                </c:pt>
                <c:pt idx="11">
                  <c:v>-0.44217935649972373</c:v>
                </c:pt>
                <c:pt idx="12">
                  <c:v>-0.40396744488507558</c:v>
                </c:pt>
                <c:pt idx="13">
                  <c:v>-0.36020122098083079</c:v>
                </c:pt>
                <c:pt idx="14">
                  <c:v>-0.31127812445913283</c:v>
                </c:pt>
                <c:pt idx="15">
                  <c:v>-0.25754247590988982</c:v>
                </c:pt>
                <c:pt idx="16">
                  <c:v>-0.19929546559146952</c:v>
                </c:pt>
                <c:pt idx="17">
                  <c:v>-0.13680278410054497</c:v>
                </c:pt>
                <c:pt idx="18">
                  <c:v>-7.0300552371588082E-2</c:v>
                </c:pt>
              </c:numCache>
            </c:numRef>
          </c:val>
          <c:smooth val="0"/>
        </c:ser>
        <c:ser>
          <c:idx val="4"/>
          <c:order val="4"/>
          <c:tx>
            <c:v>(1-p)*log(1-p)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Sheet1!$F$50:$F$68</c:f>
              <c:numCache>
                <c:formatCode>General</c:formatCode>
                <c:ptCount val="19"/>
                <c:pt idx="0">
                  <c:v>-7.0300552371588082E-2</c:v>
                </c:pt>
                <c:pt idx="1">
                  <c:v>-0.13680278410054497</c:v>
                </c:pt>
                <c:pt idx="2">
                  <c:v>-0.19929546559146952</c:v>
                </c:pt>
                <c:pt idx="3">
                  <c:v>-0.25754247590988982</c:v>
                </c:pt>
                <c:pt idx="4">
                  <c:v>-0.31127812445913283</c:v>
                </c:pt>
                <c:pt idx="5">
                  <c:v>-0.36020122098083079</c:v>
                </c:pt>
                <c:pt idx="6">
                  <c:v>-0.40396744488507558</c:v>
                </c:pt>
                <c:pt idx="7">
                  <c:v>-0.44217935649972373</c:v>
                </c:pt>
                <c:pt idx="8">
                  <c:v>-0.47437306193753581</c:v>
                </c:pt>
                <c:pt idx="9">
                  <c:v>-0.5</c:v>
                </c:pt>
                <c:pt idx="10">
                  <c:v>-0.51840139205027258</c:v>
                </c:pt>
                <c:pt idx="11">
                  <c:v>-0.52877123795494485</c:v>
                </c:pt>
                <c:pt idx="12">
                  <c:v>-0.53010061049041546</c:v>
                </c:pt>
                <c:pt idx="13">
                  <c:v>-0.52108967824986185</c:v>
                </c:pt>
                <c:pt idx="14">
                  <c:v>-0.5</c:v>
                </c:pt>
                <c:pt idx="15">
                  <c:v>-0.46438561897747244</c:v>
                </c:pt>
                <c:pt idx="16">
                  <c:v>-0.41054483912493095</c:v>
                </c:pt>
                <c:pt idx="17">
                  <c:v>-0.3321928094887362</c:v>
                </c:pt>
                <c:pt idx="18">
                  <c:v>-0.21609640474436823</c:v>
                </c:pt>
              </c:numCache>
            </c:numRef>
          </c:val>
          <c:smooth val="0"/>
        </c:ser>
        <c:ser>
          <c:idx val="5"/>
          <c:order val="5"/>
          <c:tx>
            <c:v>エントロピー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Sheet1!$G$50:$G$68</c:f>
              <c:numCache>
                <c:formatCode>General</c:formatCode>
                <c:ptCount val="19"/>
                <c:pt idx="0">
                  <c:v>0.28639695711595625</c:v>
                </c:pt>
                <c:pt idx="1">
                  <c:v>0.46899559358928122</c:v>
                </c:pt>
                <c:pt idx="2">
                  <c:v>0.60984030471640038</c:v>
                </c:pt>
                <c:pt idx="3">
                  <c:v>0.72192809488736231</c:v>
                </c:pt>
                <c:pt idx="4">
                  <c:v>0.81127812445913283</c:v>
                </c:pt>
                <c:pt idx="5">
                  <c:v>0.8812908992306927</c:v>
                </c:pt>
                <c:pt idx="6">
                  <c:v>0.93406805537549098</c:v>
                </c:pt>
                <c:pt idx="7">
                  <c:v>0.97095059445466858</c:v>
                </c:pt>
                <c:pt idx="8">
                  <c:v>0.99277445398780839</c:v>
                </c:pt>
                <c:pt idx="9">
                  <c:v>1</c:v>
                </c:pt>
                <c:pt idx="10">
                  <c:v>0.99277445398780839</c:v>
                </c:pt>
                <c:pt idx="11">
                  <c:v>0.97095059445466858</c:v>
                </c:pt>
                <c:pt idx="12">
                  <c:v>0.93406805537549098</c:v>
                </c:pt>
                <c:pt idx="13">
                  <c:v>0.8812908992306927</c:v>
                </c:pt>
                <c:pt idx="14">
                  <c:v>0.81127812445913283</c:v>
                </c:pt>
                <c:pt idx="15">
                  <c:v>0.72192809488736231</c:v>
                </c:pt>
                <c:pt idx="16">
                  <c:v>0.60984030471640049</c:v>
                </c:pt>
                <c:pt idx="17">
                  <c:v>0.46899559358928117</c:v>
                </c:pt>
                <c:pt idx="18">
                  <c:v>0.28639695711595631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91032"/>
        <c:axId val="43649024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p*log(p)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Sheet1!$D$50:$D$68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364910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6490248"/>
        <c:crosses val="autoZero"/>
        <c:auto val="1"/>
        <c:lblAlgn val="ctr"/>
        <c:lblOffset val="100"/>
        <c:noMultiLvlLbl val="0"/>
      </c:catAx>
      <c:valAx>
        <c:axId val="4364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649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49</xdr:row>
      <xdr:rowOff>163000</xdr:rowOff>
    </xdr:from>
    <xdr:to>
      <xdr:col>14</xdr:col>
      <xdr:colOff>383151</xdr:colOff>
      <xdr:row>65</xdr:row>
      <xdr:rowOff>163000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37" zoomScale="124" zoomScaleNormal="124" workbookViewId="0">
      <selection activeCell="M71" sqref="M71"/>
    </sheetView>
  </sheetViews>
  <sheetFormatPr defaultRowHeight="13.5" x14ac:dyDescent="0.15"/>
  <cols>
    <col min="3" max="3" width="11.5" customWidth="1"/>
    <col min="6" max="6" width="13.25" customWidth="1"/>
    <col min="7" max="7" width="14.375" customWidth="1"/>
    <col min="8" max="8" width="11.75" customWidth="1"/>
    <col min="9" max="9" width="11.25" customWidth="1"/>
    <col min="10" max="10" width="5.25" customWidth="1"/>
  </cols>
  <sheetData>
    <row r="1" spans="1:13" x14ac:dyDescent="0.15">
      <c r="A1" t="s">
        <v>0</v>
      </c>
    </row>
    <row r="3" spans="1:13" x14ac:dyDescent="0.15">
      <c r="A3" t="s">
        <v>1</v>
      </c>
    </row>
    <row r="5" spans="1:13" x14ac:dyDescent="0.15">
      <c r="B5" s="1" t="s">
        <v>2</v>
      </c>
    </row>
    <row r="7" spans="1:13" x14ac:dyDescent="0.15">
      <c r="B7" t="s">
        <v>3</v>
      </c>
      <c r="D7">
        <f>-LOG(1/2,2)</f>
        <v>1</v>
      </c>
    </row>
    <row r="8" spans="1:13" x14ac:dyDescent="0.15">
      <c r="B8" t="s">
        <v>4</v>
      </c>
      <c r="C8" s="2">
        <f>1/8</f>
        <v>0.125</v>
      </c>
      <c r="D8" t="s">
        <v>5</v>
      </c>
      <c r="E8">
        <f>-LOG(C8,2)</f>
        <v>3</v>
      </c>
    </row>
    <row r="10" spans="1:13" x14ac:dyDescent="0.15">
      <c r="A10" t="s">
        <v>6</v>
      </c>
    </row>
    <row r="11" spans="1:13" x14ac:dyDescent="0.15">
      <c r="A11" t="s">
        <v>64</v>
      </c>
    </row>
    <row r="13" spans="1:13" x14ac:dyDescent="0.15">
      <c r="E13" t="s">
        <v>19</v>
      </c>
      <c r="I13" t="s">
        <v>9</v>
      </c>
    </row>
    <row r="14" spans="1:13" x14ac:dyDescent="0.15">
      <c r="A14" t="s">
        <v>7</v>
      </c>
      <c r="E14">
        <v>10</v>
      </c>
      <c r="F14" t="s">
        <v>20</v>
      </c>
      <c r="G14" t="s">
        <v>8</v>
      </c>
      <c r="H14" t="str">
        <f>"log2("&amp;E14&amp;")"</f>
        <v>log2(10)</v>
      </c>
      <c r="I14" s="1" t="str">
        <f>"=log("&amp;E14&amp;",2)"</f>
        <v>=log(10,2)</v>
      </c>
      <c r="J14" s="1" t="s">
        <v>10</v>
      </c>
      <c r="K14">
        <f>LOG(E14,2)</f>
        <v>3.3219280948873626</v>
      </c>
      <c r="L14" t="s">
        <v>11</v>
      </c>
      <c r="M14" t="s">
        <v>12</v>
      </c>
    </row>
    <row r="15" spans="1:13" x14ac:dyDescent="0.15">
      <c r="I15" s="1"/>
      <c r="J15" s="1"/>
    </row>
    <row r="16" spans="1:13" x14ac:dyDescent="0.15">
      <c r="A16" t="s">
        <v>13</v>
      </c>
      <c r="E16">
        <v>62</v>
      </c>
      <c r="F16" t="s">
        <v>20</v>
      </c>
      <c r="G16" t="s">
        <v>8</v>
      </c>
      <c r="H16" t="str">
        <f>"log2("&amp;E16&amp;")"</f>
        <v>log2(62)</v>
      </c>
      <c r="I16" s="1" t="str">
        <f>"=log("&amp;E16&amp;",2)"</f>
        <v>=log(62,2)</v>
      </c>
      <c r="J16" t="s">
        <v>10</v>
      </c>
      <c r="K16">
        <f>LOG(E16,2)</f>
        <v>5.9541963103868758</v>
      </c>
      <c r="L16" t="s">
        <v>11</v>
      </c>
      <c r="M16" t="s">
        <v>14</v>
      </c>
    </row>
    <row r="17" spans="1:13" x14ac:dyDescent="0.15">
      <c r="A17" t="s">
        <v>15</v>
      </c>
    </row>
    <row r="19" spans="1:13" x14ac:dyDescent="0.15">
      <c r="A19" t="s">
        <v>16</v>
      </c>
    </row>
    <row r="20" spans="1:13" x14ac:dyDescent="0.15">
      <c r="A20" t="s">
        <v>17</v>
      </c>
      <c r="E20">
        <v>11233</v>
      </c>
      <c r="F20" t="s">
        <v>20</v>
      </c>
      <c r="G20" t="s">
        <v>8</v>
      </c>
      <c r="H20" t="str">
        <f>"log2("&amp;E20&amp;")"</f>
        <v>log2(11233)</v>
      </c>
      <c r="I20" s="1" t="str">
        <f>"=log("&amp;E20&amp;",2)"</f>
        <v>=log(11233,2)</v>
      </c>
      <c r="J20" t="s">
        <v>10</v>
      </c>
      <c r="K20">
        <f>LOG(E20,2)</f>
        <v>13.455455659658385</v>
      </c>
      <c r="L20" t="s">
        <v>11</v>
      </c>
      <c r="M20" t="s">
        <v>18</v>
      </c>
    </row>
    <row r="22" spans="1:13" x14ac:dyDescent="0.15">
      <c r="A22" t="s">
        <v>21</v>
      </c>
    </row>
    <row r="23" spans="1:13" x14ac:dyDescent="0.15">
      <c r="A23" t="s">
        <v>22</v>
      </c>
    </row>
    <row r="25" spans="1:13" x14ac:dyDescent="0.15">
      <c r="B25" t="s">
        <v>25</v>
      </c>
    </row>
    <row r="27" spans="1:13" x14ac:dyDescent="0.15">
      <c r="A27" t="s">
        <v>23</v>
      </c>
    </row>
    <row r="28" spans="1:13" x14ac:dyDescent="0.15">
      <c r="A28" t="s">
        <v>24</v>
      </c>
    </row>
    <row r="30" spans="1:13" x14ac:dyDescent="0.15">
      <c r="A30" t="s">
        <v>26</v>
      </c>
    </row>
    <row r="31" spans="1:13" x14ac:dyDescent="0.15">
      <c r="B31" t="s">
        <v>27</v>
      </c>
    </row>
    <row r="33" spans="1:6" x14ac:dyDescent="0.15">
      <c r="A33" t="s">
        <v>28</v>
      </c>
    </row>
    <row r="35" spans="1:6" x14ac:dyDescent="0.15">
      <c r="B35" t="s">
        <v>29</v>
      </c>
    </row>
    <row r="37" spans="1:6" x14ac:dyDescent="0.15">
      <c r="A37" t="s">
        <v>30</v>
      </c>
    </row>
    <row r="39" spans="1:6" x14ac:dyDescent="0.15">
      <c r="B39" t="s">
        <v>31</v>
      </c>
    </row>
    <row r="41" spans="1:6" x14ac:dyDescent="0.15">
      <c r="A41" t="s">
        <v>32</v>
      </c>
    </row>
    <row r="42" spans="1:6" x14ac:dyDescent="0.15">
      <c r="B42" t="s">
        <v>33</v>
      </c>
    </row>
    <row r="43" spans="1:6" x14ac:dyDescent="0.15">
      <c r="B43" t="s">
        <v>34</v>
      </c>
    </row>
    <row r="45" spans="1:6" x14ac:dyDescent="0.15">
      <c r="A45" t="s">
        <v>35</v>
      </c>
    </row>
    <row r="46" spans="1:6" x14ac:dyDescent="0.15">
      <c r="A46" t="s">
        <v>38</v>
      </c>
    </row>
    <row r="48" spans="1:6" x14ac:dyDescent="0.15">
      <c r="A48" t="s">
        <v>46</v>
      </c>
      <c r="E48" t="s">
        <v>43</v>
      </c>
      <c r="F48" t="s">
        <v>44</v>
      </c>
    </row>
    <row r="49" spans="2:7" x14ac:dyDescent="0.15">
      <c r="B49" t="s">
        <v>36</v>
      </c>
      <c r="C49" t="s">
        <v>37</v>
      </c>
      <c r="E49" t="s">
        <v>39</v>
      </c>
      <c r="F49" t="s">
        <v>40</v>
      </c>
      <c r="G49" t="s">
        <v>45</v>
      </c>
    </row>
    <row r="50" spans="2:7" x14ac:dyDescent="0.15">
      <c r="B50">
        <v>0.05</v>
      </c>
      <c r="C50">
        <f>1-B50</f>
        <v>0.95</v>
      </c>
      <c r="E50">
        <f t="shared" ref="E50:F52" si="0">B50*LOG(B50,2)</f>
        <v>-0.21609640474436814</v>
      </c>
      <c r="F50">
        <f t="shared" si="0"/>
        <v>-7.0300552371588082E-2</v>
      </c>
      <c r="G50">
        <f>-SUM(E50:F50)</f>
        <v>0.28639695711595625</v>
      </c>
    </row>
    <row r="51" spans="2:7" x14ac:dyDescent="0.15">
      <c r="B51">
        <v>0.1</v>
      </c>
      <c r="C51">
        <f>1-B51</f>
        <v>0.9</v>
      </c>
      <c r="E51">
        <f t="shared" si="0"/>
        <v>-0.33219280948873625</v>
      </c>
      <c r="F51">
        <f t="shared" si="0"/>
        <v>-0.13680278410054497</v>
      </c>
      <c r="G51">
        <f>-SUM(E51:F51)</f>
        <v>0.46899559358928122</v>
      </c>
    </row>
    <row r="52" spans="2:7" x14ac:dyDescent="0.15">
      <c r="B52">
        <v>0.15</v>
      </c>
      <c r="C52">
        <f>1-B52</f>
        <v>0.85</v>
      </c>
      <c r="E52">
        <f t="shared" si="0"/>
        <v>-0.41054483912493089</v>
      </c>
      <c r="F52">
        <f t="shared" si="0"/>
        <v>-0.19929546559146952</v>
      </c>
      <c r="G52">
        <f>-SUM(E52:F52)</f>
        <v>0.60984030471640038</v>
      </c>
    </row>
    <row r="53" spans="2:7" x14ac:dyDescent="0.15">
      <c r="B53">
        <v>0.2</v>
      </c>
      <c r="C53">
        <f t="shared" ref="C53:C68" si="1">1-B53</f>
        <v>0.8</v>
      </c>
      <c r="E53">
        <f t="shared" ref="E53:E68" si="2">B53*LOG(B53,2)</f>
        <v>-0.46438561897747244</v>
      </c>
      <c r="F53">
        <f t="shared" ref="F53:F68" si="3">C53*LOG(C53,2)</f>
        <v>-0.25754247590988982</v>
      </c>
      <c r="G53">
        <f t="shared" ref="G53:G68" si="4">-SUM(E53:F53)</f>
        <v>0.72192809488736231</v>
      </c>
    </row>
    <row r="54" spans="2:7" x14ac:dyDescent="0.15">
      <c r="B54">
        <v>0.25</v>
      </c>
      <c r="C54">
        <f t="shared" si="1"/>
        <v>0.75</v>
      </c>
      <c r="E54">
        <f t="shared" si="2"/>
        <v>-0.5</v>
      </c>
      <c r="F54">
        <f t="shared" si="3"/>
        <v>-0.31127812445913283</v>
      </c>
      <c r="G54">
        <f t="shared" si="4"/>
        <v>0.81127812445913283</v>
      </c>
    </row>
    <row r="55" spans="2:7" x14ac:dyDescent="0.15">
      <c r="B55">
        <v>0.3</v>
      </c>
      <c r="C55">
        <f t="shared" si="1"/>
        <v>0.7</v>
      </c>
      <c r="E55">
        <f t="shared" si="2"/>
        <v>-0.52108967824986185</v>
      </c>
      <c r="F55">
        <f t="shared" si="3"/>
        <v>-0.36020122098083079</v>
      </c>
      <c r="G55">
        <f t="shared" si="4"/>
        <v>0.8812908992306927</v>
      </c>
    </row>
    <row r="56" spans="2:7" x14ac:dyDescent="0.15">
      <c r="B56">
        <v>0.35</v>
      </c>
      <c r="C56">
        <f t="shared" si="1"/>
        <v>0.65</v>
      </c>
      <c r="E56">
        <f t="shared" si="2"/>
        <v>-0.53010061049041546</v>
      </c>
      <c r="F56">
        <f t="shared" si="3"/>
        <v>-0.40396744488507558</v>
      </c>
      <c r="G56">
        <f t="shared" si="4"/>
        <v>0.93406805537549098</v>
      </c>
    </row>
    <row r="57" spans="2:7" x14ac:dyDescent="0.15">
      <c r="B57">
        <v>0.4</v>
      </c>
      <c r="C57">
        <f t="shared" si="1"/>
        <v>0.6</v>
      </c>
      <c r="E57">
        <f t="shared" si="2"/>
        <v>-0.52877123795494485</v>
      </c>
      <c r="F57">
        <f t="shared" si="3"/>
        <v>-0.44217935649972373</v>
      </c>
      <c r="G57">
        <f t="shared" si="4"/>
        <v>0.97095059445466858</v>
      </c>
    </row>
    <row r="58" spans="2:7" x14ac:dyDescent="0.15">
      <c r="B58">
        <v>0.45</v>
      </c>
      <c r="C58">
        <f t="shared" si="1"/>
        <v>0.55000000000000004</v>
      </c>
      <c r="E58">
        <f t="shared" si="2"/>
        <v>-0.51840139205027258</v>
      </c>
      <c r="F58">
        <f t="shared" si="3"/>
        <v>-0.47437306193753581</v>
      </c>
      <c r="G58">
        <f t="shared" si="4"/>
        <v>0.99277445398780839</v>
      </c>
    </row>
    <row r="59" spans="2:7" x14ac:dyDescent="0.15">
      <c r="B59">
        <v>0.5</v>
      </c>
      <c r="C59">
        <f t="shared" si="1"/>
        <v>0.5</v>
      </c>
      <c r="E59">
        <f t="shared" si="2"/>
        <v>-0.5</v>
      </c>
      <c r="F59">
        <f t="shared" si="3"/>
        <v>-0.5</v>
      </c>
      <c r="G59">
        <f t="shared" si="4"/>
        <v>1</v>
      </c>
    </row>
    <row r="60" spans="2:7" x14ac:dyDescent="0.15">
      <c r="B60">
        <v>0.55000000000000004</v>
      </c>
      <c r="C60">
        <f t="shared" si="1"/>
        <v>0.44999999999999996</v>
      </c>
      <c r="E60">
        <f t="shared" si="2"/>
        <v>-0.47437306193753581</v>
      </c>
      <c r="F60">
        <f t="shared" si="3"/>
        <v>-0.51840139205027258</v>
      </c>
      <c r="G60">
        <f t="shared" si="4"/>
        <v>0.99277445398780839</v>
      </c>
    </row>
    <row r="61" spans="2:7" x14ac:dyDescent="0.15">
      <c r="B61">
        <v>0.6</v>
      </c>
      <c r="C61">
        <f t="shared" si="1"/>
        <v>0.4</v>
      </c>
      <c r="E61">
        <f t="shared" si="2"/>
        <v>-0.44217935649972373</v>
      </c>
      <c r="F61">
        <f t="shared" si="3"/>
        <v>-0.52877123795494485</v>
      </c>
      <c r="G61">
        <f t="shared" si="4"/>
        <v>0.97095059445466858</v>
      </c>
    </row>
    <row r="62" spans="2:7" x14ac:dyDescent="0.15">
      <c r="B62">
        <v>0.65</v>
      </c>
      <c r="C62">
        <f t="shared" si="1"/>
        <v>0.35</v>
      </c>
      <c r="E62">
        <f t="shared" si="2"/>
        <v>-0.40396744488507558</v>
      </c>
      <c r="F62">
        <f t="shared" si="3"/>
        <v>-0.53010061049041546</v>
      </c>
      <c r="G62">
        <f t="shared" si="4"/>
        <v>0.93406805537549098</v>
      </c>
    </row>
    <row r="63" spans="2:7" x14ac:dyDescent="0.15">
      <c r="B63">
        <v>0.7</v>
      </c>
      <c r="C63">
        <f t="shared" si="1"/>
        <v>0.30000000000000004</v>
      </c>
      <c r="E63">
        <f t="shared" si="2"/>
        <v>-0.36020122098083079</v>
      </c>
      <c r="F63">
        <f t="shared" si="3"/>
        <v>-0.52108967824986185</v>
      </c>
      <c r="G63">
        <f t="shared" si="4"/>
        <v>0.8812908992306927</v>
      </c>
    </row>
    <row r="64" spans="2:7" x14ac:dyDescent="0.15">
      <c r="B64">
        <v>0.75</v>
      </c>
      <c r="C64">
        <f t="shared" si="1"/>
        <v>0.25</v>
      </c>
      <c r="E64">
        <f t="shared" si="2"/>
        <v>-0.31127812445913283</v>
      </c>
      <c r="F64">
        <f t="shared" si="3"/>
        <v>-0.5</v>
      </c>
      <c r="G64">
        <f t="shared" si="4"/>
        <v>0.81127812445913283</v>
      </c>
    </row>
    <row r="65" spans="1:7" x14ac:dyDescent="0.15">
      <c r="B65">
        <v>0.8</v>
      </c>
      <c r="C65">
        <f t="shared" si="1"/>
        <v>0.19999999999999996</v>
      </c>
      <c r="E65">
        <f t="shared" si="2"/>
        <v>-0.25754247590988982</v>
      </c>
      <c r="F65">
        <f t="shared" si="3"/>
        <v>-0.46438561897747244</v>
      </c>
      <c r="G65">
        <f t="shared" si="4"/>
        <v>0.72192809488736231</v>
      </c>
    </row>
    <row r="66" spans="1:7" x14ac:dyDescent="0.15">
      <c r="B66">
        <v>0.85</v>
      </c>
      <c r="C66">
        <f t="shared" si="1"/>
        <v>0.15000000000000002</v>
      </c>
      <c r="E66">
        <f t="shared" si="2"/>
        <v>-0.19929546559146952</v>
      </c>
      <c r="F66">
        <f t="shared" si="3"/>
        <v>-0.41054483912493095</v>
      </c>
      <c r="G66">
        <f t="shared" si="4"/>
        <v>0.60984030471640049</v>
      </c>
    </row>
    <row r="67" spans="1:7" x14ac:dyDescent="0.15">
      <c r="B67">
        <v>0.9</v>
      </c>
      <c r="C67">
        <f t="shared" si="1"/>
        <v>9.9999999999999978E-2</v>
      </c>
      <c r="E67">
        <f t="shared" si="2"/>
        <v>-0.13680278410054497</v>
      </c>
      <c r="F67">
        <f t="shared" si="3"/>
        <v>-0.3321928094887362</v>
      </c>
      <c r="G67">
        <f t="shared" si="4"/>
        <v>0.46899559358928117</v>
      </c>
    </row>
    <row r="68" spans="1:7" x14ac:dyDescent="0.15">
      <c r="B68">
        <v>0.95</v>
      </c>
      <c r="C68">
        <f t="shared" si="1"/>
        <v>5.0000000000000044E-2</v>
      </c>
      <c r="E68">
        <f t="shared" si="2"/>
        <v>-7.0300552371588082E-2</v>
      </c>
      <c r="F68">
        <f t="shared" si="3"/>
        <v>-0.21609640474436823</v>
      </c>
      <c r="G68">
        <f t="shared" si="4"/>
        <v>0.28639695711595631</v>
      </c>
    </row>
    <row r="70" spans="1:7" x14ac:dyDescent="0.15">
      <c r="A70" t="s">
        <v>47</v>
      </c>
    </row>
    <row r="71" spans="1:7" x14ac:dyDescent="0.15">
      <c r="B71" t="s">
        <v>48</v>
      </c>
    </row>
    <row r="72" spans="1:7" x14ac:dyDescent="0.15">
      <c r="A72" t="s">
        <v>49</v>
      </c>
    </row>
    <row r="74" spans="1:7" x14ac:dyDescent="0.15">
      <c r="A74" t="s">
        <v>52</v>
      </c>
    </row>
    <row r="75" spans="1:7" x14ac:dyDescent="0.15">
      <c r="B75" t="s">
        <v>50</v>
      </c>
    </row>
    <row r="76" spans="1:7" x14ac:dyDescent="0.15">
      <c r="B76" t="s">
        <v>51</v>
      </c>
    </row>
    <row r="78" spans="1:7" x14ac:dyDescent="0.15">
      <c r="A78" t="s">
        <v>53</v>
      </c>
    </row>
    <row r="80" spans="1:7" x14ac:dyDescent="0.15">
      <c r="B80" t="s">
        <v>41</v>
      </c>
      <c r="C80" t="s">
        <v>42</v>
      </c>
      <c r="D80" t="s">
        <v>57</v>
      </c>
    </row>
    <row r="81" spans="1:4" x14ac:dyDescent="0.15">
      <c r="B81" t="s">
        <v>54</v>
      </c>
      <c r="C81" t="s">
        <v>55</v>
      </c>
      <c r="D81" t="s">
        <v>56</v>
      </c>
    </row>
    <row r="82" spans="1:4" x14ac:dyDescent="0.15">
      <c r="B82">
        <v>0.4</v>
      </c>
      <c r="C82">
        <v>0.4</v>
      </c>
      <c r="D82">
        <v>0.2</v>
      </c>
    </row>
    <row r="84" spans="1:4" x14ac:dyDescent="0.15">
      <c r="B84" t="s">
        <v>58</v>
      </c>
      <c r="C84" t="s">
        <v>59</v>
      </c>
      <c r="D84" t="s">
        <v>60</v>
      </c>
    </row>
    <row r="85" spans="1:4" x14ac:dyDescent="0.15">
      <c r="B85">
        <f>B82*LOG(B82,2)</f>
        <v>-0.52877123795494485</v>
      </c>
      <c r="C85">
        <f t="shared" ref="C85:D85" si="5">C82*LOG(C82,2)</f>
        <v>-0.52877123795494485</v>
      </c>
      <c r="D85">
        <f t="shared" si="5"/>
        <v>-0.46438561897747244</v>
      </c>
    </row>
    <row r="87" spans="1:4" x14ac:dyDescent="0.15">
      <c r="B87" t="s">
        <v>61</v>
      </c>
      <c r="D87">
        <f>-SUM(B85:D85)</f>
        <v>1.5219280948873621</v>
      </c>
    </row>
    <row r="89" spans="1:4" x14ac:dyDescent="0.15">
      <c r="A89" t="s">
        <v>62</v>
      </c>
    </row>
    <row r="91" spans="1:4" x14ac:dyDescent="0.15">
      <c r="B91" t="s">
        <v>41</v>
      </c>
      <c r="C91" t="s">
        <v>42</v>
      </c>
      <c r="D91" t="s">
        <v>57</v>
      </c>
    </row>
    <row r="92" spans="1:4" x14ac:dyDescent="0.15">
      <c r="B92" t="s">
        <v>54</v>
      </c>
      <c r="C92" t="s">
        <v>55</v>
      </c>
      <c r="D92" t="s">
        <v>56</v>
      </c>
    </row>
    <row r="93" spans="1:4" x14ac:dyDescent="0.15">
      <c r="B93">
        <v>0.8</v>
      </c>
      <c r="C93">
        <v>0.15</v>
      </c>
      <c r="D93">
        <v>0.05</v>
      </c>
    </row>
    <row r="95" spans="1:4" x14ac:dyDescent="0.15">
      <c r="B95" t="s">
        <v>58</v>
      </c>
      <c r="C95" t="s">
        <v>59</v>
      </c>
      <c r="D95" t="s">
        <v>60</v>
      </c>
    </row>
    <row r="96" spans="1:4" x14ac:dyDescent="0.15">
      <c r="B96">
        <f>B93*LOG(B93,2)</f>
        <v>-0.25754247590988982</v>
      </c>
      <c r="C96">
        <f t="shared" ref="C96:D96" si="6">C93*LOG(C93,2)</f>
        <v>-0.41054483912493089</v>
      </c>
      <c r="D96">
        <f t="shared" si="6"/>
        <v>-0.21609640474436814</v>
      </c>
    </row>
    <row r="98" spans="1:5" x14ac:dyDescent="0.15">
      <c r="B98" t="s">
        <v>61</v>
      </c>
      <c r="D98">
        <f>-SUM(B96:D96)</f>
        <v>0.88418371977918886</v>
      </c>
    </row>
    <row r="100" spans="1:5" x14ac:dyDescent="0.15">
      <c r="A100" t="s">
        <v>63</v>
      </c>
      <c r="E100">
        <f>D87-D98</f>
        <v>0.63774437510817328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2018-09-27T08:30:04Z</dcterms:modified>
</cp:coreProperties>
</file>